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romford.sharepoint.com/teams/SalesTeam/Shared Documents/Existing Homes - Work folder live and closed cases/Revised letters and emails/New revised letters and Emails/Resale letters and emails/Non-Panel IFA letters emails/"/>
    </mc:Choice>
  </mc:AlternateContent>
  <xr:revisionPtr revIDLastSave="478" documentId="8_{321A7906-A266-4A85-9896-B0E4AB0AD25D}" xr6:coauthVersionLast="47" xr6:coauthVersionMax="47" xr10:uidLastSave="{142BB923-4590-4429-9481-8ACD375025D6}"/>
  <bookViews>
    <workbookView xWindow="28680" yWindow="-120" windowWidth="29040" windowHeight="15720" xr2:uid="{4DDC7FE3-3F90-40BB-83F2-34492EBC418A}"/>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J40" i="1" l="1"/>
  <c r="J41" i="1" s="1"/>
  <c r="J42" i="1" s="1"/>
  <c r="D40" i="1"/>
  <c r="D39" i="1" s="1"/>
  <c r="E36" i="1"/>
  <c r="F12" i="1"/>
  <c r="E12" i="1" s="1"/>
  <c r="F19" i="1" l="1"/>
  <c r="F27" i="1" s="1"/>
  <c r="D19" i="1"/>
  <c r="D27" i="1" s="1"/>
  <c r="J43" i="1"/>
  <c r="J44" i="1" l="1"/>
  <c r="J45" i="1" s="1"/>
  <c r="J46" i="1" l="1"/>
  <c r="J47" i="1" s="1"/>
  <c r="J48" i="1" l="1"/>
  <c r="J49" i="1" s="1"/>
  <c r="E42" i="1" s="1"/>
  <c r="E26" i="1" s="1"/>
  <c r="E28" i="1" s="1"/>
  <c r="E48" i="1" l="1"/>
  <c r="D48" i="1" s="1"/>
  <c r="E47" i="1"/>
  <c r="E49" i="1" l="1"/>
  <c r="E29" i="1"/>
  <c r="E50" i="1" l="1"/>
</calcChain>
</file>

<file path=xl/sharedStrings.xml><?xml version="1.0" encoding="utf-8"?>
<sst xmlns="http://schemas.openxmlformats.org/spreadsheetml/2006/main" count="86" uniqueCount="81">
  <si>
    <t xml:space="preserve">Budget Calculator </t>
  </si>
  <si>
    <t>1st Applicant Name</t>
  </si>
  <si>
    <t>2nd Applicant Name</t>
  </si>
  <si>
    <t>Address of Property for sale</t>
  </si>
  <si>
    <t>Agreed Sale Value (this could be less then the share market value)</t>
  </si>
  <si>
    <t xml:space="preserve">Section A </t>
  </si>
  <si>
    <t>Gross Basic Salary (all jobs)</t>
  </si>
  <si>
    <t>Annual (A)</t>
  </si>
  <si>
    <t>Income</t>
  </si>
  <si>
    <t>Regular Additional Income (Bonus/Overtime)</t>
  </si>
  <si>
    <t>Guaranteed Additional Income (Shift Allowance etc)</t>
  </si>
  <si>
    <t>Pension Income</t>
  </si>
  <si>
    <t>WTC/CB/UC etc</t>
  </si>
  <si>
    <t>Maintenance</t>
  </si>
  <si>
    <t>Stipend/Bursary/Non Taxable</t>
  </si>
  <si>
    <t>Gross Mortgageable Income</t>
  </si>
  <si>
    <t>Section B</t>
  </si>
  <si>
    <t xml:space="preserve">Income Tax (Annual) </t>
  </si>
  <si>
    <t xml:space="preserve">Deductions </t>
  </si>
  <si>
    <t>National Insurance</t>
  </si>
  <si>
    <t>Pension Contribution</t>
  </si>
  <si>
    <t>Student Loan</t>
  </si>
  <si>
    <t>Other Payslip Deductions</t>
  </si>
  <si>
    <t>Total Annual Net Income (based on mortgageable income)</t>
  </si>
  <si>
    <t>Section C</t>
  </si>
  <si>
    <t>Monthly</t>
  </si>
  <si>
    <t>Commitments</t>
  </si>
  <si>
    <t xml:space="preserve">Fixed Childcare Costs </t>
  </si>
  <si>
    <t>Loans/HP</t>
  </si>
  <si>
    <t>Credit Card Balance (Current balance)</t>
  </si>
  <si>
    <t xml:space="preserve">Minium Monthly Payment </t>
  </si>
  <si>
    <t>Additional Fixed Outgoings</t>
  </si>
  <si>
    <t>Section D</t>
  </si>
  <si>
    <t>Housing Costs (Stressed Rent &amp; SC)</t>
  </si>
  <si>
    <t>Net Income after commitments</t>
  </si>
  <si>
    <t>Section E</t>
  </si>
  <si>
    <t>Total Net After Commitments and Housing Costs (A) - (B+C+D)</t>
  </si>
  <si>
    <t xml:space="preserve"> Max Mortgage Payment (30% of Section E) </t>
  </si>
  <si>
    <t>Section G</t>
  </si>
  <si>
    <t>Council Tax (assumed)</t>
  </si>
  <si>
    <t>Essential Costs</t>
  </si>
  <si>
    <t>Food and Drink</t>
  </si>
  <si>
    <t>Travel/transport</t>
  </si>
  <si>
    <t>Gas/Water/Electric (assumed)</t>
  </si>
  <si>
    <t>Communication and Subscriptions</t>
  </si>
  <si>
    <t>Clothing and other essentials</t>
  </si>
  <si>
    <t>Total Essential Costs - G</t>
  </si>
  <si>
    <t>Calculator</t>
  </si>
  <si>
    <t xml:space="preserve">Full Market Value </t>
  </si>
  <si>
    <t>Powered By</t>
  </si>
  <si>
    <t>Deposit (minimum 5%)</t>
  </si>
  <si>
    <t>Max Share</t>
  </si>
  <si>
    <t>Bromford Flagship</t>
  </si>
  <si>
    <t>Rent (Pay Rate)</t>
  </si>
  <si>
    <t>Rent (Stressed)</t>
  </si>
  <si>
    <t>Service Charge (monthly)</t>
  </si>
  <si>
    <t>Mortgage Term</t>
  </si>
  <si>
    <t>Mortgage Interest Rate</t>
  </si>
  <si>
    <t>Max 8%</t>
  </si>
  <si>
    <t>Mortgage Payment - F</t>
  </si>
  <si>
    <t>Max amount for MR&amp;SC</t>
  </si>
  <si>
    <t>Section H</t>
  </si>
  <si>
    <t>Surplus Income (E) - (F) - (G)</t>
  </si>
  <si>
    <t>Surplus Income Required (minimum) as %</t>
  </si>
  <si>
    <t>Remaining after surplus</t>
  </si>
  <si>
    <t xml:space="preserve">EHST Approved </t>
  </si>
  <si>
    <t xml:space="preserve">Date </t>
  </si>
  <si>
    <t>Final sign off stage 2</t>
  </si>
  <si>
    <r>
      <t xml:space="preserve">To process the customer application quickly please send to us the following documents.  If this application is in joints names we will require documents for </t>
    </r>
    <r>
      <rPr>
        <b/>
        <sz val="11"/>
        <rFont val="Calibri"/>
        <family val="2"/>
      </rPr>
      <t>both</t>
    </r>
    <r>
      <rPr>
        <sz val="11"/>
        <rFont val="Calibri"/>
        <family val="2"/>
      </rPr>
      <t xml:space="preserve"> parties. </t>
    </r>
  </si>
  <si>
    <t>Proof of funds:</t>
  </si>
  <si>
    <t>Key Facts Mortgage Illustration (KFI) and/or Mortgage Decision in Principle (DIP).</t>
  </si>
  <si>
    <t>Last 3 months’ bank statements for ALL accounts </t>
  </si>
  <si>
    <t>Savings are regular small payments from an income such as a salary, pension, or an annuity. The best evidence to obtain is 12 months' bank statements showing the customer has received payment from their employer/pension/annuity and the money slowly increasing in their bank account. If they have multiple bank accounts for their savings, then request 12 months' bank statements for each of the bank accounts.</t>
  </si>
  <si>
    <t>Other source of funds, such as available cash or confirmation of proceeds from a property sale.</t>
  </si>
  <si>
    <t>Evidence of the funds due from a sale, either a copy of the completion statement from the solicitor along with a bank statement showing the funds being received, or alternatively, a letter from the solicitor confirming the amount of funds due</t>
  </si>
  <si>
    <t>Proof of income (last 3 months’ payslips for all employment) </t>
  </si>
  <si>
    <t>Gifted funds</t>
  </si>
  <si>
    <t>Third-party to provide proof of ID and proof of their source of funds i.e a copy bank statement. Declaration letter from the giftor that this is a gift they have no rights over the property.</t>
  </si>
  <si>
    <t>Loan agreements   **supported by a Credit report.</t>
  </si>
  <si>
    <t>Latest credit card statement for all accounts   **supported by a Credit report.</t>
  </si>
  <si>
    <t>* Customers over 60 - If purchasing the share as a cash buyer we will need to see a pension forecast plan to ensure funds will be available to afford the ongoing rent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</si>
</sst>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5" x14ac:knownFonts="1">
    <font>
      <sz val="11"/>
      <color theme="1"/>
      <name val="Aptos Narrow"/>
      <family val="2"/>
      <scheme val="minor"/>
    </font>
    <font>
      <sz val="11"/>
      <color theme="1"/>
      <name val="Aptos Narrow"/>
      <family val="2"/>
      <scheme val="minor"/>
    </font>
    <font>
      <sz val="10"/>
      <color theme="1"/>
      <name val="Aptos"/>
      <family val="2"/>
    </font>
    <font>
      <sz val="11"/>
      <color theme="1"/>
      <name val="Aptos"/>
      <family val="2"/>
    </font>
    <font>
      <b/>
      <sz val="10"/>
      <color theme="1"/>
      <name val="Aptos"/>
      <family val="2"/>
    </font>
    <font>
      <sz val="16"/>
      <color theme="1"/>
      <name val="Aptos Narrow"/>
      <family val="2"/>
      <scheme val="minor"/>
    </font>
    <font>
      <sz val="16"/>
      <color theme="1"/>
      <name val="Aptos"/>
      <family val="2"/>
    </font>
    <font>
      <sz val="14"/>
      <color theme="1"/>
      <name val="Aptos Narrow"/>
      <family val="2"/>
      <scheme val="minor"/>
    </font>
    <font>
      <sz val="11"/>
      <color theme="0"/>
      <name val="Aptos Narrow"/>
      <family val="2"/>
      <scheme val="minor"/>
    </font>
    <font>
      <sz val="11"/>
      <color rgb="FF000000"/>
      <name val="Calibri"/>
      <family val="2"/>
    </font>
    <font>
      <sz val="11"/>
      <name val="Calibri"/>
      <family val="2"/>
    </font>
    <font>
      <b/>
      <sz val="11"/>
      <name val="Calibri"/>
      <family val="2"/>
    </font>
    <font>
      <sz val="11"/>
      <color theme="1"/>
      <name val="Calibri"/>
      <family val="2"/>
    </font>
    <font>
      <b/>
      <sz val="11"/>
      <color theme="1"/>
      <name val="Aptos Narrow"/>
      <family val="2"/>
      <scheme val="minor"/>
    </font>
    <font>
      <b/>
      <sz val="11"/>
      <color theme="1"/>
      <name val="Aptos"/>
      <family val="2"/>
    </font>
  </fonts>
  <fills count="9">
    <fill>
      <patternFill patternType="none"/>
    </fill>
    <fill>
      <patternFill patternType="gray125"/>
    </fill>
    <fill>
      <patternFill patternType="solid">
        <fgColor theme="0" tint="-4.9989318521683403E-2"/>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9">
    <xf numFmtId="0" fontId="0" fillId="0" borderId="0" xfId="0"/>
    <xf numFmtId="9" fontId="0" fillId="0" borderId="1" xfId="1" applyFont="1" applyBorder="1" applyProtection="1"/>
    <xf numFmtId="0" fontId="0" fillId="2" borderId="18" xfId="0" applyFill="1" applyBorder="1"/>
    <xf numFmtId="0" fontId="0" fillId="2" borderId="6" xfId="0" applyFill="1" applyBorder="1"/>
    <xf numFmtId="0" fontId="0" fillId="2" borderId="8" xfId="0" applyFill="1" applyBorder="1"/>
    <xf numFmtId="0" fontId="12" fillId="2" borderId="8" xfId="0" applyFont="1" applyFill="1" applyBorder="1"/>
    <xf numFmtId="0" fontId="12" fillId="2" borderId="0" xfId="0" applyFont="1" applyFill="1"/>
    <xf numFmtId="0" fontId="0" fillId="2" borderId="0" xfId="0" applyFill="1"/>
    <xf numFmtId="164" fontId="0" fillId="4" borderId="5" xfId="0" applyNumberFormat="1" applyFill="1" applyBorder="1" applyProtection="1">
      <protection locked="0"/>
    </xf>
    <xf numFmtId="0" fontId="0" fillId="4" borderId="5" xfId="0" applyFill="1" applyBorder="1" applyProtection="1">
      <protection locked="0"/>
    </xf>
    <xf numFmtId="164" fontId="0" fillId="4" borderId="1" xfId="0" applyNumberFormat="1" applyFill="1" applyBorder="1" applyProtection="1">
      <protection locked="0"/>
    </xf>
    <xf numFmtId="164" fontId="2" fillId="4" borderId="1" xfId="0" applyNumberFormat="1" applyFont="1" applyFill="1" applyBorder="1" applyAlignment="1" applyProtection="1">
      <alignment horizontal="justify" vertical="center"/>
      <protection locked="0"/>
    </xf>
    <xf numFmtId="164" fontId="2" fillId="4" borderId="7" xfId="0" applyNumberFormat="1" applyFont="1" applyFill="1" applyBorder="1" applyAlignment="1" applyProtection="1">
      <alignment horizontal="justify" vertical="center"/>
      <protection locked="0"/>
    </xf>
    <xf numFmtId="164" fontId="2" fillId="4" borderId="5" xfId="0" applyNumberFormat="1" applyFont="1" applyFill="1" applyBorder="1" applyAlignment="1" applyProtection="1">
      <alignment vertical="center"/>
      <protection locked="0"/>
    </xf>
    <xf numFmtId="164" fontId="2" fillId="4" borderId="7" xfId="0" applyNumberFormat="1" applyFont="1" applyFill="1" applyBorder="1" applyAlignment="1" applyProtection="1">
      <alignment vertical="center"/>
      <protection locked="0"/>
    </xf>
    <xf numFmtId="0" fontId="13" fillId="8" borderId="19" xfId="0" applyFont="1" applyFill="1" applyBorder="1"/>
    <xf numFmtId="0" fontId="0" fillId="0" borderId="19" xfId="0" applyBorder="1" applyProtection="1">
      <protection locked="0"/>
    </xf>
    <xf numFmtId="0" fontId="7" fillId="4" borderId="2" xfId="0" applyFont="1" applyFill="1" applyBorder="1" applyProtection="1">
      <protection locked="0"/>
    </xf>
    <xf numFmtId="9" fontId="4" fillId="4" borderId="7" xfId="0" applyNumberFormat="1" applyFont="1" applyFill="1" applyBorder="1" applyAlignment="1" applyProtection="1">
      <alignment vertical="center"/>
      <protection locked="0"/>
    </xf>
    <xf numFmtId="0" fontId="2" fillId="4" borderId="7" xfId="0" applyFont="1" applyFill="1" applyBorder="1" applyAlignment="1" applyProtection="1">
      <alignment vertical="center"/>
      <protection locked="0"/>
    </xf>
    <xf numFmtId="10" fontId="2" fillId="4" borderId="7" xfId="0" applyNumberFormat="1" applyFont="1" applyFill="1" applyBorder="1" applyAlignment="1" applyProtection="1">
      <alignment vertical="center"/>
      <protection locked="0"/>
    </xf>
    <xf numFmtId="0" fontId="7" fillId="5" borderId="11" xfId="0" applyFont="1" applyFill="1" applyBorder="1" applyProtection="1">
      <protection locked="0"/>
    </xf>
    <xf numFmtId="0" fontId="7" fillId="5" borderId="5" xfId="0" applyFont="1" applyFill="1" applyBorder="1" applyProtection="1">
      <protection locked="0"/>
    </xf>
    <xf numFmtId="0" fontId="7" fillId="5" borderId="10" xfId="0" applyFont="1" applyFill="1" applyBorder="1" applyAlignment="1" applyProtection="1">
      <alignment horizontal="center"/>
      <protection locked="0"/>
    </xf>
    <xf numFmtId="0" fontId="7" fillId="5" borderId="11" xfId="0" applyFont="1" applyFill="1" applyBorder="1" applyAlignment="1" applyProtection="1">
      <alignment horizontal="center"/>
      <protection locked="0"/>
    </xf>
    <xf numFmtId="0" fontId="7" fillId="5" borderId="5" xfId="0" applyFont="1" applyFill="1" applyBorder="1" applyAlignment="1" applyProtection="1">
      <alignment horizontal="center"/>
      <protection locked="0"/>
    </xf>
    <xf numFmtId="164" fontId="7" fillId="4" borderId="2" xfId="0" applyNumberFormat="1" applyFont="1" applyFill="1" applyBorder="1" applyProtection="1">
      <protection locked="0"/>
    </xf>
    <xf numFmtId="0" fontId="0" fillId="0" borderId="0" xfId="0" applyProtection="1">
      <protection locked="0"/>
    </xf>
    <xf numFmtId="164" fontId="0" fillId="2" borderId="1" xfId="0" applyNumberFormat="1" applyFill="1" applyBorder="1"/>
    <xf numFmtId="8" fontId="2" fillId="6" borderId="7" xfId="0" applyNumberFormat="1" applyFont="1" applyFill="1" applyBorder="1" applyAlignment="1">
      <alignment horizontal="justify" vertical="center"/>
    </xf>
    <xf numFmtId="8" fontId="4" fillId="6" borderId="7" xfId="0" applyNumberFormat="1" applyFont="1" applyFill="1" applyBorder="1" applyAlignment="1">
      <alignment horizontal="justify" vertical="center"/>
    </xf>
    <xf numFmtId="164" fontId="4" fillId="6" borderId="7" xfId="0" applyNumberFormat="1" applyFont="1" applyFill="1" applyBorder="1" applyAlignment="1">
      <alignment vertical="center"/>
    </xf>
    <xf numFmtId="0" fontId="5" fillId="0" borderId="1" xfId="0" applyFont="1" applyBorder="1"/>
    <xf numFmtId="0" fontId="6" fillId="0" borderId="1" xfId="0" applyFont="1" applyBorder="1"/>
    <xf numFmtId="0" fontId="0" fillId="0" borderId="1" xfId="0" applyBorder="1"/>
    <xf numFmtId="0" fontId="7" fillId="0" borderId="1" xfId="0" applyFont="1" applyBorder="1" applyAlignment="1">
      <alignment wrapText="1"/>
    </xf>
    <xf numFmtId="0" fontId="0" fillId="0" borderId="10" xfId="0" applyBorder="1" applyAlignment="1">
      <alignment wrapText="1"/>
    </xf>
    <xf numFmtId="0" fontId="0" fillId="0" borderId="15" xfId="0" applyBorder="1"/>
    <xf numFmtId="9" fontId="0" fillId="0" borderId="1" xfId="0" applyNumberFormat="1" applyBorder="1"/>
    <xf numFmtId="0" fontId="0" fillId="0" borderId="16" xfId="0" applyBorder="1"/>
    <xf numFmtId="0" fontId="2" fillId="0" borderId="16" xfId="0" applyFont="1" applyBorder="1"/>
    <xf numFmtId="0" fontId="2" fillId="0" borderId="17" xfId="0" applyFont="1" applyBorder="1"/>
    <xf numFmtId="164" fontId="0" fillId="6" borderId="1" xfId="0" applyNumberFormat="1" applyFill="1" applyBorder="1"/>
    <xf numFmtId="0" fontId="2" fillId="0" borderId="5" xfId="0" applyFont="1" applyBorder="1" applyAlignment="1">
      <alignment vertical="center" wrapText="1"/>
    </xf>
    <xf numFmtId="0" fontId="2" fillId="0" borderId="7" xfId="0" applyFont="1" applyBorder="1" applyAlignment="1">
      <alignment vertical="center" wrapText="1"/>
    </xf>
    <xf numFmtId="0" fontId="4" fillId="0" borderId="4" xfId="0" applyFont="1" applyBorder="1" applyAlignment="1">
      <alignment vertical="center"/>
    </xf>
    <xf numFmtId="0" fontId="2" fillId="0" borderId="7" xfId="0" applyFont="1" applyBorder="1" applyAlignment="1">
      <alignment vertical="center" textRotation="90" wrapText="1"/>
    </xf>
    <xf numFmtId="0" fontId="2" fillId="0" borderId="8" xfId="0" applyFont="1" applyBorder="1" applyAlignment="1">
      <alignment vertical="center" wrapText="1"/>
    </xf>
    <xf numFmtId="0" fontId="0" fillId="0" borderId="20" xfId="0" applyBorder="1"/>
    <xf numFmtId="0" fontId="2" fillId="0" borderId="7" xfId="0" applyFont="1" applyBorder="1" applyAlignment="1">
      <alignment vertical="center"/>
    </xf>
    <xf numFmtId="0" fontId="4" fillId="0" borderId="7" xfId="0" applyFont="1" applyBorder="1" applyAlignment="1">
      <alignment vertical="center"/>
    </xf>
    <xf numFmtId="0" fontId="2" fillId="0" borderId="10" xfId="0" applyFont="1" applyBorder="1" applyAlignment="1">
      <alignment vertical="center" wrapText="1"/>
    </xf>
    <xf numFmtId="8" fontId="4" fillId="6" borderId="7" xfId="0" applyNumberFormat="1" applyFont="1" applyFill="1" applyBorder="1" applyAlignment="1">
      <alignment vertical="center"/>
    </xf>
    <xf numFmtId="0" fontId="2" fillId="0" borderId="7" xfId="0" applyFont="1" applyBorder="1" applyAlignment="1">
      <alignment vertical="center" textRotation="90"/>
    </xf>
    <xf numFmtId="0" fontId="3" fillId="7" borderId="4" xfId="0" applyFont="1" applyFill="1" applyBorder="1" applyAlignment="1">
      <alignment horizontal="center" vertical="top"/>
    </xf>
    <xf numFmtId="164" fontId="2" fillId="6" borderId="7" xfId="0" applyNumberFormat="1" applyFont="1" applyFill="1" applyBorder="1" applyAlignment="1">
      <alignment horizontal="justify" vertical="center"/>
    </xf>
    <xf numFmtId="10" fontId="2" fillId="6" borderId="7" xfId="0" applyNumberFormat="1" applyFont="1" applyFill="1" applyBorder="1" applyAlignment="1">
      <alignment horizontal="justify" vertical="center"/>
    </xf>
    <xf numFmtId="164" fontId="2" fillId="6" borderId="7" xfId="0" applyNumberFormat="1" applyFont="1" applyFill="1" applyBorder="1" applyAlignment="1">
      <alignment vertical="center"/>
    </xf>
    <xf numFmtId="0" fontId="2" fillId="0" borderId="7" xfId="0" applyFont="1" applyBorder="1" applyAlignment="1">
      <alignment horizontal="justify" vertical="center"/>
    </xf>
    <xf numFmtId="0" fontId="2" fillId="7" borderId="7" xfId="0" applyFont="1" applyFill="1" applyBorder="1" applyAlignment="1">
      <alignment horizontal="justify" vertical="center"/>
    </xf>
    <xf numFmtId="10" fontId="4" fillId="6" borderId="7" xfId="0" applyNumberFormat="1" applyFont="1" applyFill="1" applyBorder="1" applyAlignment="1">
      <alignment horizontal="justify" vertical="center"/>
    </xf>
    <xf numFmtId="9" fontId="4" fillId="2" borderId="7" xfId="0" applyNumberFormat="1" applyFont="1" applyFill="1" applyBorder="1" applyAlignment="1">
      <alignment horizontal="justify" vertical="center"/>
    </xf>
    <xf numFmtId="0" fontId="4" fillId="0" borderId="7" xfId="0" applyFont="1" applyBorder="1" applyAlignment="1">
      <alignment vertical="center" wrapText="1"/>
    </xf>
    <xf numFmtId="164" fontId="0" fillId="2" borderId="5" xfId="0" applyNumberFormat="1" applyFill="1" applyBorder="1"/>
    <xf numFmtId="2" fontId="8" fillId="5" borderId="0" xfId="0" applyNumberFormat="1" applyFont="1" applyFill="1"/>
    <xf numFmtId="0" fontId="9" fillId="0" borderId="9" xfId="0" applyFont="1" applyBorder="1" applyAlignment="1">
      <alignment horizontal="center" wrapText="1"/>
    </xf>
    <xf numFmtId="0" fontId="9" fillId="0" borderId="7" xfId="0" applyFont="1" applyBorder="1" applyAlignment="1">
      <alignment horizont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9" fillId="0" borderId="13" xfId="0" applyFont="1" applyBorder="1" applyAlignment="1">
      <alignment horizont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0" xfId="0" applyFont="1" applyAlignment="1">
      <alignment horizontal="center" wrapText="1"/>
    </xf>
    <xf numFmtId="0" fontId="9" fillId="0" borderId="8" xfId="0" applyFont="1" applyBorder="1" applyAlignment="1">
      <alignment horizontal="center" wrapText="1"/>
    </xf>
    <xf numFmtId="0" fontId="7" fillId="4" borderId="10"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5" xfId="0" applyFont="1" applyFill="1" applyBorder="1" applyAlignment="1" applyProtection="1">
      <alignment horizontal="center"/>
      <protection locked="0"/>
    </xf>
    <xf numFmtId="0" fontId="7" fillId="4" borderId="10" xfId="0" applyFont="1" applyFill="1" applyBorder="1" applyProtection="1">
      <protection locked="0"/>
    </xf>
    <xf numFmtId="0" fontId="7" fillId="4" borderId="5" xfId="0" applyFont="1" applyFill="1" applyBorder="1" applyProtection="1">
      <protection locked="0"/>
    </xf>
    <xf numFmtId="0" fontId="0" fillId="0" borderId="10" xfId="0" applyBorder="1"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5" xfId="0" applyBorder="1" applyAlignment="1">
      <alignment horizontal="center" vertical="top"/>
    </xf>
    <xf numFmtId="0" fontId="4" fillId="0" borderId="10" xfId="0" applyFont="1" applyBorder="1" applyAlignment="1">
      <alignment vertical="center"/>
    </xf>
    <xf numFmtId="0" fontId="4" fillId="0" borderId="11" xfId="0" applyFont="1" applyBorder="1" applyAlignment="1">
      <alignment vertical="center"/>
    </xf>
    <xf numFmtId="0" fontId="4" fillId="0" borderId="5" xfId="0" applyFont="1" applyBorder="1" applyAlignment="1">
      <alignment vertical="center"/>
    </xf>
    <xf numFmtId="0" fontId="14" fillId="4" borderId="2" xfId="0" applyFont="1" applyFill="1" applyBorder="1" applyAlignment="1">
      <alignment horizontal="center" vertical="center" textRotation="90" wrapText="1"/>
    </xf>
    <xf numFmtId="0" fontId="14" fillId="4" borderId="3"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4" xfId="0" applyFont="1" applyBorder="1" applyAlignment="1">
      <alignment vertical="center"/>
    </xf>
    <xf numFmtId="0" fontId="4" fillId="0" borderId="4" xfId="0" applyFont="1" applyBorder="1" applyAlignment="1">
      <alignment vertical="center"/>
    </xf>
    <xf numFmtId="0" fontId="4" fillId="4" borderId="2" xfId="0" applyFont="1" applyFill="1" applyBorder="1" applyAlignment="1">
      <alignment vertical="center" textRotation="90"/>
    </xf>
    <xf numFmtId="0" fontId="4" fillId="4" borderId="3" xfId="0" applyFont="1" applyFill="1" applyBorder="1" applyAlignment="1">
      <alignment vertical="center" textRotation="90"/>
    </xf>
    <xf numFmtId="0" fontId="4" fillId="4" borderId="4" xfId="0" applyFont="1" applyFill="1" applyBorder="1" applyAlignment="1">
      <alignment vertical="center" textRotation="90"/>
    </xf>
    <xf numFmtId="0" fontId="2" fillId="0" borderId="2" xfId="0" applyFont="1" applyBorder="1" applyAlignment="1">
      <alignment vertical="center" textRotation="90"/>
    </xf>
    <xf numFmtId="0" fontId="2" fillId="0" borderId="3" xfId="0" applyFont="1" applyBorder="1" applyAlignment="1">
      <alignment vertical="center" textRotation="90"/>
    </xf>
    <xf numFmtId="0" fontId="2" fillId="0" borderId="4" xfId="0" applyFont="1" applyBorder="1" applyAlignment="1">
      <alignment vertical="center" textRotation="90"/>
    </xf>
    <xf numFmtId="0" fontId="2" fillId="0" borderId="12"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7"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2" fillId="2" borderId="12" xfId="0" applyFont="1" applyFill="1" applyBorder="1" applyAlignment="1">
      <alignment vertical="center"/>
    </xf>
    <xf numFmtId="0" fontId="2" fillId="2" borderId="6" xfId="0" applyFont="1" applyFill="1" applyBorder="1" applyAlignment="1">
      <alignment vertical="center"/>
    </xf>
    <xf numFmtId="0" fontId="2" fillId="2" borderId="14" xfId="0" applyFont="1" applyFill="1" applyBorder="1" applyAlignment="1">
      <alignment vertical="center"/>
    </xf>
    <xf numFmtId="0" fontId="2" fillId="2" borderId="8" xfId="0" applyFont="1" applyFill="1" applyBorder="1" applyAlignment="1">
      <alignment vertical="center"/>
    </xf>
    <xf numFmtId="0" fontId="2" fillId="2" borderId="13" xfId="0" applyFont="1" applyFill="1" applyBorder="1" applyAlignment="1">
      <alignment vertical="center"/>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5" xfId="0" applyFont="1" applyFill="1" applyBorder="1" applyAlignment="1">
      <alignment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 xfId="0" applyFont="1" applyBorder="1" applyAlignment="1">
      <alignment vertical="top" textRotation="90"/>
    </xf>
    <xf numFmtId="0" fontId="3" fillId="0" borderId="3" xfId="0" applyFont="1" applyBorder="1" applyAlignment="1">
      <alignment vertical="top" textRotation="90"/>
    </xf>
    <xf numFmtId="0" fontId="3" fillId="0" borderId="4" xfId="0" applyFont="1" applyBorder="1" applyAlignment="1">
      <alignment vertical="top" textRotation="90"/>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4" xfId="0" applyFont="1" applyBorder="1" applyAlignment="1">
      <alignment horizontal="center" vertical="center" textRotation="90"/>
    </xf>
    <xf numFmtId="0" fontId="13" fillId="4" borderId="1" xfId="0" applyFont="1" applyFill="1" applyBorder="1" applyAlignment="1">
      <alignment horizontal="center" textRotation="90" wrapText="1"/>
    </xf>
    <xf numFmtId="0" fontId="0" fillId="0" borderId="1" xfId="0" applyBorder="1" applyAlignment="1">
      <alignment horizontal="center" vertical="center" textRotation="90"/>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75ED-568A-423E-B8F0-503D9FC68EA4}">
  <dimension ref="B1:J66"/>
  <sheetViews>
    <sheetView tabSelected="1" topLeftCell="A12" zoomScale="115" zoomScaleNormal="115" workbookViewId="0">
      <selection activeCell="E30" sqref="E30"/>
    </sheetView>
  </sheetViews>
  <sheetFormatPr defaultRowHeight="15" x14ac:dyDescent="0.25"/>
  <cols>
    <col min="2" max="2" width="35.7109375" customWidth="1"/>
    <col min="3" max="3" width="46.85546875" customWidth="1"/>
    <col min="4" max="4" width="17" customWidth="1"/>
    <col min="5" max="5" width="15.28515625" customWidth="1"/>
    <col min="6" max="6" width="16.42578125" customWidth="1"/>
    <col min="9" max="10" width="12" bestFit="1" customWidth="1"/>
  </cols>
  <sheetData>
    <row r="1" spans="2:8" ht="15.75" thickBot="1" x14ac:dyDescent="0.3"/>
    <row r="2" spans="2:8" ht="21.75" thickBot="1" x14ac:dyDescent="0.4">
      <c r="C2" s="32" t="s">
        <v>0</v>
      </c>
      <c r="D2" s="33" t="s">
        <v>1</v>
      </c>
      <c r="E2" s="32"/>
      <c r="F2" s="33" t="s">
        <v>2</v>
      </c>
      <c r="G2" s="32"/>
      <c r="H2" s="34"/>
    </row>
    <row r="3" spans="2:8" ht="19.5" thickBot="1" x14ac:dyDescent="0.35">
      <c r="B3" s="35" t="s">
        <v>3</v>
      </c>
      <c r="C3" s="17"/>
      <c r="D3" s="77"/>
      <c r="E3" s="78"/>
      <c r="F3" s="74"/>
      <c r="G3" s="75"/>
      <c r="H3" s="76"/>
    </row>
    <row r="4" spans="2:8" ht="36.75" customHeight="1" thickBot="1" x14ac:dyDescent="0.35">
      <c r="B4" s="36" t="s">
        <v>4</v>
      </c>
      <c r="C4" s="26"/>
      <c r="D4" s="21"/>
      <c r="E4" s="22"/>
      <c r="F4" s="23"/>
      <c r="G4" s="24"/>
      <c r="H4" s="25"/>
    </row>
    <row r="5" spans="2:8" ht="15" customHeight="1" thickBot="1" x14ac:dyDescent="0.3">
      <c r="B5" s="79" t="s">
        <v>5</v>
      </c>
      <c r="C5" s="37" t="s">
        <v>6</v>
      </c>
      <c r="D5" s="8"/>
      <c r="E5" s="38">
        <v>1</v>
      </c>
      <c r="F5" s="10"/>
      <c r="G5" s="128" t="s">
        <v>7</v>
      </c>
      <c r="H5" s="129" t="s">
        <v>8</v>
      </c>
    </row>
    <row r="6" spans="2:8" ht="15.75" thickBot="1" x14ac:dyDescent="0.3">
      <c r="B6" s="79"/>
      <c r="C6" s="39" t="s">
        <v>9</v>
      </c>
      <c r="D6" s="9"/>
      <c r="E6" s="1">
        <v>1</v>
      </c>
      <c r="F6" s="10"/>
      <c r="G6" s="128"/>
      <c r="H6" s="129"/>
    </row>
    <row r="7" spans="2:8" ht="26.25" customHeight="1" thickBot="1" x14ac:dyDescent="0.3">
      <c r="B7" s="79"/>
      <c r="C7" s="40" t="s">
        <v>10</v>
      </c>
      <c r="D7" s="9"/>
      <c r="E7" s="1">
        <v>1</v>
      </c>
      <c r="F7" s="10"/>
      <c r="G7" s="128"/>
      <c r="H7" s="129"/>
    </row>
    <row r="8" spans="2:8" ht="15.75" thickBot="1" x14ac:dyDescent="0.3">
      <c r="B8" s="79"/>
      <c r="C8" s="40" t="s">
        <v>11</v>
      </c>
      <c r="D8" s="9"/>
      <c r="E8" s="133"/>
      <c r="F8" s="10"/>
      <c r="G8" s="128" t="s">
        <v>7</v>
      </c>
      <c r="H8" s="129"/>
    </row>
    <row r="9" spans="2:8" ht="15.75" thickBot="1" x14ac:dyDescent="0.3">
      <c r="B9" s="79"/>
      <c r="C9" s="40" t="s">
        <v>12</v>
      </c>
      <c r="D9" s="9"/>
      <c r="E9" s="134"/>
      <c r="F9" s="10"/>
      <c r="G9" s="128"/>
      <c r="H9" s="129"/>
    </row>
    <row r="10" spans="2:8" ht="15.75" thickBot="1" x14ac:dyDescent="0.3">
      <c r="B10" s="79"/>
      <c r="C10" s="40" t="s">
        <v>13</v>
      </c>
      <c r="D10" s="9"/>
      <c r="E10" s="134"/>
      <c r="F10" s="10"/>
      <c r="G10" s="128"/>
      <c r="H10" s="129"/>
    </row>
    <row r="11" spans="2:8" ht="15.75" thickBot="1" x14ac:dyDescent="0.3">
      <c r="B11" s="79"/>
      <c r="C11" s="40" t="s">
        <v>14</v>
      </c>
      <c r="D11" s="9"/>
      <c r="E11" s="135"/>
      <c r="F11" s="10"/>
      <c r="G11" s="128"/>
      <c r="H11" s="129"/>
    </row>
    <row r="12" spans="2:8" ht="15.75" thickBot="1" x14ac:dyDescent="0.3">
      <c r="B12" s="79"/>
      <c r="C12" s="41" t="s">
        <v>15</v>
      </c>
      <c r="D12" s="63">
        <f>SUM(D5:D11)</f>
        <v>0</v>
      </c>
      <c r="E12" s="42">
        <f>SUM(D12+F12)</f>
        <v>0</v>
      </c>
      <c r="F12" s="28">
        <f>SUM(F5:F11)</f>
        <v>0</v>
      </c>
      <c r="G12" s="128"/>
      <c r="H12" s="129"/>
    </row>
    <row r="13" spans="2:8" ht="15.75" thickBot="1" x14ac:dyDescent="0.3">
      <c r="B13" s="79"/>
      <c r="C13" s="80"/>
      <c r="D13" s="81"/>
      <c r="E13" s="81"/>
      <c r="F13" s="81"/>
      <c r="G13" s="81"/>
      <c r="H13" s="82"/>
    </row>
    <row r="14" spans="2:8" ht="15.75" thickBot="1" x14ac:dyDescent="0.3">
      <c r="B14" s="94" t="s">
        <v>16</v>
      </c>
      <c r="C14" s="43" t="s">
        <v>17</v>
      </c>
      <c r="D14" s="11"/>
      <c r="E14" s="136"/>
      <c r="F14" s="13"/>
      <c r="G14" s="86" t="s">
        <v>7</v>
      </c>
      <c r="H14" s="130" t="s">
        <v>18</v>
      </c>
    </row>
    <row r="15" spans="2:8" ht="15.75" thickBot="1" x14ac:dyDescent="0.3">
      <c r="B15" s="95"/>
      <c r="C15" s="44" t="s">
        <v>19</v>
      </c>
      <c r="D15" s="12"/>
      <c r="E15" s="137"/>
      <c r="F15" s="14"/>
      <c r="G15" s="87"/>
      <c r="H15" s="131"/>
    </row>
    <row r="16" spans="2:8" ht="15.75" thickBot="1" x14ac:dyDescent="0.3">
      <c r="B16" s="95"/>
      <c r="C16" s="44" t="s">
        <v>20</v>
      </c>
      <c r="D16" s="12"/>
      <c r="E16" s="137"/>
      <c r="F16" s="14"/>
      <c r="G16" s="87"/>
      <c r="H16" s="131"/>
    </row>
    <row r="17" spans="2:8" ht="15.75" thickBot="1" x14ac:dyDescent="0.3">
      <c r="B17" s="95"/>
      <c r="C17" s="44" t="s">
        <v>21</v>
      </c>
      <c r="D17" s="12"/>
      <c r="E17" s="137"/>
      <c r="F17" s="14"/>
      <c r="G17" s="87"/>
      <c r="H17" s="131"/>
    </row>
    <row r="18" spans="2:8" ht="15.75" thickBot="1" x14ac:dyDescent="0.3">
      <c r="B18" s="95"/>
      <c r="C18" s="44" t="s">
        <v>22</v>
      </c>
      <c r="D18" s="12"/>
      <c r="E18" s="137"/>
      <c r="F18" s="14"/>
      <c r="G18" s="88"/>
      <c r="H18" s="131"/>
    </row>
    <row r="19" spans="2:8" ht="27.75" thickBot="1" x14ac:dyDescent="0.3">
      <c r="B19" s="97"/>
      <c r="C19" s="44" t="s">
        <v>23</v>
      </c>
      <c r="D19" s="29">
        <f>SUM(D12-D14-D15-D16-D17-D18)</f>
        <v>0</v>
      </c>
      <c r="E19" s="137"/>
      <c r="F19" s="29">
        <f>SUM(F12-F14-F15-F16-F17-F18)</f>
        <v>0</v>
      </c>
      <c r="G19" s="46"/>
      <c r="H19" s="132"/>
    </row>
    <row r="20" spans="2:8" ht="15.75" customHeight="1" thickBot="1" x14ac:dyDescent="0.3">
      <c r="B20" s="94" t="s">
        <v>24</v>
      </c>
      <c r="C20" s="44" t="s">
        <v>13</v>
      </c>
      <c r="D20" s="12"/>
      <c r="E20" s="137"/>
      <c r="F20" s="14"/>
      <c r="G20" s="98" t="s">
        <v>25</v>
      </c>
      <c r="H20" s="125" t="s">
        <v>26</v>
      </c>
    </row>
    <row r="21" spans="2:8" ht="15.75" thickBot="1" x14ac:dyDescent="0.3">
      <c r="B21" s="95"/>
      <c r="C21" s="44" t="s">
        <v>27</v>
      </c>
      <c r="D21" s="12"/>
      <c r="E21" s="137"/>
      <c r="F21" s="14"/>
      <c r="G21" s="99"/>
      <c r="H21" s="126"/>
    </row>
    <row r="22" spans="2:8" ht="15.75" thickBot="1" x14ac:dyDescent="0.3">
      <c r="B22" s="95"/>
      <c r="C22" s="44" t="s">
        <v>28</v>
      </c>
      <c r="D22" s="12"/>
      <c r="E22" s="137"/>
      <c r="F22" s="14"/>
      <c r="G22" s="99"/>
      <c r="H22" s="126"/>
    </row>
    <row r="23" spans="2:8" ht="15.75" thickBot="1" x14ac:dyDescent="0.3">
      <c r="B23" s="95"/>
      <c r="C23" s="47" t="s">
        <v>29</v>
      </c>
      <c r="D23" s="12"/>
      <c r="E23" s="137"/>
      <c r="F23" s="14"/>
      <c r="G23" s="99"/>
      <c r="H23" s="126"/>
    </row>
    <row r="24" spans="2:8" ht="15.75" thickBot="1" x14ac:dyDescent="0.3">
      <c r="B24" s="96"/>
      <c r="C24" s="48" t="s">
        <v>30</v>
      </c>
      <c r="D24" s="11"/>
      <c r="E24" s="137"/>
      <c r="F24" s="14"/>
      <c r="G24" s="99"/>
      <c r="H24" s="126"/>
    </row>
    <row r="25" spans="2:8" ht="15.75" thickBot="1" x14ac:dyDescent="0.3">
      <c r="B25" s="97"/>
      <c r="C25" s="44" t="s">
        <v>31</v>
      </c>
      <c r="D25" s="12"/>
      <c r="E25" s="138"/>
      <c r="F25" s="14"/>
      <c r="G25" s="99"/>
      <c r="H25" s="126"/>
    </row>
    <row r="26" spans="2:8" ht="15.75" thickBot="1" x14ac:dyDescent="0.3">
      <c r="B26" s="45" t="s">
        <v>32</v>
      </c>
      <c r="C26" s="89" t="s">
        <v>33</v>
      </c>
      <c r="D26" s="90"/>
      <c r="E26" s="31">
        <f>SUM(E42:E43)</f>
        <v>0</v>
      </c>
      <c r="F26" s="49"/>
      <c r="G26" s="99"/>
      <c r="H26" s="126"/>
    </row>
    <row r="27" spans="2:8" ht="15.75" thickBot="1" x14ac:dyDescent="0.3">
      <c r="B27" s="45"/>
      <c r="C27" s="44" t="s">
        <v>34</v>
      </c>
      <c r="D27" s="30">
        <f>SUM(D19/12-D20-D21-D22-D24-D25)</f>
        <v>0</v>
      </c>
      <c r="E27" s="50"/>
      <c r="F27" s="30">
        <f>SUM(F19/12-F20-F21-F22-F24-F25)</f>
        <v>0</v>
      </c>
      <c r="G27" s="99"/>
      <c r="H27" s="126"/>
    </row>
    <row r="28" spans="2:8" ht="27.75" thickBot="1" x14ac:dyDescent="0.3">
      <c r="B28" s="45" t="s">
        <v>35</v>
      </c>
      <c r="C28" s="51" t="s">
        <v>36</v>
      </c>
      <c r="D28" s="43"/>
      <c r="E28" s="52">
        <f>SUM(D27+F27-E26)</f>
        <v>0</v>
      </c>
      <c r="F28" s="94"/>
      <c r="G28" s="100"/>
      <c r="H28" s="127"/>
    </row>
    <row r="29" spans="2:8" ht="15.75" thickBot="1" x14ac:dyDescent="0.3">
      <c r="B29" s="45"/>
      <c r="C29" s="91" t="s">
        <v>37</v>
      </c>
      <c r="D29" s="93"/>
      <c r="E29" s="52">
        <f>SUM(E28)*30%</f>
        <v>0</v>
      </c>
      <c r="F29" s="95"/>
      <c r="G29" s="50"/>
      <c r="H29" s="53"/>
    </row>
    <row r="30" spans="2:8" ht="15.75" customHeight="1" thickBot="1" x14ac:dyDescent="0.3">
      <c r="B30" s="94" t="s">
        <v>38</v>
      </c>
      <c r="C30" s="89" t="s">
        <v>39</v>
      </c>
      <c r="D30" s="90"/>
      <c r="E30" s="14"/>
      <c r="F30" s="95"/>
      <c r="G30" s="98" t="s">
        <v>25</v>
      </c>
      <c r="H30" s="125" t="s">
        <v>40</v>
      </c>
    </row>
    <row r="31" spans="2:8" ht="15.75" thickBot="1" x14ac:dyDescent="0.3">
      <c r="B31" s="95"/>
      <c r="C31" s="89" t="s">
        <v>41</v>
      </c>
      <c r="D31" s="90"/>
      <c r="E31" s="14"/>
      <c r="F31" s="95"/>
      <c r="G31" s="99"/>
      <c r="H31" s="126"/>
    </row>
    <row r="32" spans="2:8" ht="15.75" thickBot="1" x14ac:dyDescent="0.3">
      <c r="B32" s="95"/>
      <c r="C32" s="89" t="s">
        <v>42</v>
      </c>
      <c r="D32" s="90"/>
      <c r="E32" s="14"/>
      <c r="F32" s="95"/>
      <c r="G32" s="99"/>
      <c r="H32" s="126"/>
    </row>
    <row r="33" spans="2:10" ht="15.75" thickBot="1" x14ac:dyDescent="0.3">
      <c r="B33" s="95"/>
      <c r="C33" s="89" t="s">
        <v>43</v>
      </c>
      <c r="D33" s="90"/>
      <c r="E33" s="14"/>
      <c r="F33" s="95"/>
      <c r="G33" s="99"/>
      <c r="H33" s="126"/>
    </row>
    <row r="34" spans="2:10" ht="15.75" thickBot="1" x14ac:dyDescent="0.3">
      <c r="B34" s="95"/>
      <c r="C34" s="89" t="s">
        <v>44</v>
      </c>
      <c r="D34" s="90"/>
      <c r="E34" s="14"/>
      <c r="F34" s="95"/>
      <c r="G34" s="99"/>
      <c r="H34" s="126"/>
    </row>
    <row r="35" spans="2:10" ht="15.75" thickBot="1" x14ac:dyDescent="0.3">
      <c r="B35" s="97"/>
      <c r="C35" s="89" t="s">
        <v>45</v>
      </c>
      <c r="D35" s="90"/>
      <c r="E35" s="14"/>
      <c r="F35" s="97"/>
      <c r="G35" s="100"/>
      <c r="H35" s="127"/>
    </row>
    <row r="36" spans="2:10" ht="15.75" thickBot="1" x14ac:dyDescent="0.3">
      <c r="B36" s="45"/>
      <c r="C36" s="89" t="s">
        <v>46</v>
      </c>
      <c r="D36" s="90"/>
      <c r="E36" s="31">
        <f>SUM(E30:E35)</f>
        <v>0</v>
      </c>
      <c r="F36" s="91"/>
      <c r="G36" s="92"/>
      <c r="H36" s="93"/>
    </row>
    <row r="37" spans="2:10" ht="15.75" thickBot="1" x14ac:dyDescent="0.3">
      <c r="B37" s="83"/>
      <c r="C37" s="84"/>
      <c r="D37" s="84"/>
      <c r="E37" s="84"/>
      <c r="F37" s="84"/>
      <c r="G37" s="84"/>
      <c r="H37" s="85"/>
    </row>
    <row r="38" spans="2:10" ht="15.75" thickBot="1" x14ac:dyDescent="0.3">
      <c r="B38" s="101" t="s">
        <v>47</v>
      </c>
      <c r="C38" s="44" t="s">
        <v>48</v>
      </c>
      <c r="D38" s="54"/>
      <c r="E38" s="14"/>
      <c r="F38" s="120"/>
      <c r="G38" s="104" t="s">
        <v>49</v>
      </c>
      <c r="H38" s="105"/>
    </row>
    <row r="39" spans="2:10" ht="15.75" thickBot="1" x14ac:dyDescent="0.3">
      <c r="B39" s="102"/>
      <c r="C39" s="44" t="s">
        <v>50</v>
      </c>
      <c r="D39" s="55">
        <f>SUM(D40)*5%</f>
        <v>0</v>
      </c>
      <c r="E39" s="14"/>
      <c r="F39" s="121"/>
      <c r="G39" s="106"/>
      <c r="H39" s="107"/>
      <c r="J39" s="27"/>
    </row>
    <row r="40" spans="2:10" ht="15.75" thickBot="1" x14ac:dyDescent="0.3">
      <c r="B40" s="102"/>
      <c r="C40" s="44" t="s">
        <v>51</v>
      </c>
      <c r="D40" s="55">
        <f>SUM(E38*E40)</f>
        <v>0</v>
      </c>
      <c r="E40" s="18"/>
      <c r="F40" s="121"/>
      <c r="G40" s="104" t="s">
        <v>52</v>
      </c>
      <c r="H40" s="105"/>
      <c r="J40" s="64">
        <f>SUM(E41)*6%</f>
        <v>0</v>
      </c>
    </row>
    <row r="41" spans="2:10" ht="15.75" thickBot="1" x14ac:dyDescent="0.3">
      <c r="B41" s="102"/>
      <c r="C41" s="44" t="s">
        <v>53</v>
      </c>
      <c r="D41" s="54"/>
      <c r="E41" s="14"/>
      <c r="F41" s="121"/>
      <c r="G41" s="108"/>
      <c r="H41" s="109"/>
      <c r="J41" s="64">
        <f>SUM(J40+E41)</f>
        <v>0</v>
      </c>
    </row>
    <row r="42" spans="2:10" ht="15.75" thickBot="1" x14ac:dyDescent="0.3">
      <c r="B42" s="102"/>
      <c r="C42" s="44" t="s">
        <v>54</v>
      </c>
      <c r="D42" s="56">
        <v>0.06</v>
      </c>
      <c r="E42" s="57">
        <f>SUM(J49)</f>
        <v>0</v>
      </c>
      <c r="F42" s="121"/>
      <c r="G42" s="108"/>
      <c r="H42" s="109"/>
      <c r="J42" s="64">
        <f>SUM(J41*6%)</f>
        <v>0</v>
      </c>
    </row>
    <row r="43" spans="2:10" ht="15.75" thickBot="1" x14ac:dyDescent="0.3">
      <c r="B43" s="102"/>
      <c r="C43" s="44" t="s">
        <v>55</v>
      </c>
      <c r="D43" s="123"/>
      <c r="E43" s="14"/>
      <c r="F43" s="121"/>
      <c r="G43" s="106"/>
      <c r="H43" s="107"/>
      <c r="J43" s="64">
        <f>SUM(J41:J42)</f>
        <v>0</v>
      </c>
    </row>
    <row r="44" spans="2:10" ht="15.75" thickBot="1" x14ac:dyDescent="0.3">
      <c r="B44" s="102"/>
      <c r="C44" s="44" t="s">
        <v>56</v>
      </c>
      <c r="D44" s="124"/>
      <c r="E44" s="19"/>
      <c r="F44" s="121"/>
      <c r="G44" s="118"/>
      <c r="H44" s="119"/>
      <c r="J44" s="64">
        <f>SUM(J43*6%)</f>
        <v>0</v>
      </c>
    </row>
    <row r="45" spans="2:10" ht="15.75" thickBot="1" x14ac:dyDescent="0.3">
      <c r="B45" s="102"/>
      <c r="C45" s="44" t="s">
        <v>57</v>
      </c>
      <c r="D45" s="58" t="s">
        <v>58</v>
      </c>
      <c r="E45" s="20"/>
      <c r="F45" s="121"/>
      <c r="G45" s="110"/>
      <c r="H45" s="111"/>
      <c r="J45" s="64">
        <f>SUM(J43:J44)</f>
        <v>0</v>
      </c>
    </row>
    <row r="46" spans="2:10" ht="15.75" thickBot="1" x14ac:dyDescent="0.3">
      <c r="B46" s="102"/>
      <c r="C46" s="44" t="s">
        <v>59</v>
      </c>
      <c r="D46" s="54"/>
      <c r="E46" s="14"/>
      <c r="F46" s="121"/>
      <c r="G46" s="112"/>
      <c r="H46" s="113"/>
      <c r="J46" s="64">
        <f>SUM(J45)*6%</f>
        <v>0</v>
      </c>
    </row>
    <row r="47" spans="2:10" ht="15.75" thickBot="1" x14ac:dyDescent="0.3">
      <c r="B47" s="103"/>
      <c r="C47" s="44" t="s">
        <v>60</v>
      </c>
      <c r="D47" s="59"/>
      <c r="E47" s="57">
        <f>SUM(E46+E26)</f>
        <v>0</v>
      </c>
      <c r="F47" s="121"/>
      <c r="G47" s="112"/>
      <c r="H47" s="113"/>
      <c r="J47" s="64">
        <f>SUM(J45:J46)</f>
        <v>0</v>
      </c>
    </row>
    <row r="48" spans="2:10" ht="15.75" thickBot="1" x14ac:dyDescent="0.3">
      <c r="B48" s="94" t="s">
        <v>61</v>
      </c>
      <c r="C48" s="44" t="s">
        <v>62</v>
      </c>
      <c r="D48" s="60" t="e">
        <f>SUM(E48)/E28%/100</f>
        <v>#DIV/0!</v>
      </c>
      <c r="E48" s="52">
        <f>SUM(E28-E36-E46)</f>
        <v>0</v>
      </c>
      <c r="F48" s="121"/>
      <c r="G48" s="114"/>
      <c r="H48" s="115"/>
      <c r="J48" s="64">
        <f>SUM(J47)*6%</f>
        <v>0</v>
      </c>
    </row>
    <row r="49" spans="2:10" ht="15.75" thickBot="1" x14ac:dyDescent="0.3">
      <c r="B49" s="95"/>
      <c r="C49" s="44" t="s">
        <v>63</v>
      </c>
      <c r="D49" s="61">
        <v>0.1</v>
      </c>
      <c r="E49" s="52">
        <f>SUM(E28)*10%</f>
        <v>0</v>
      </c>
      <c r="F49" s="121"/>
      <c r="G49" s="116"/>
      <c r="H49" s="117"/>
      <c r="J49" s="64">
        <f>SUM(J47:J48)</f>
        <v>0</v>
      </c>
    </row>
    <row r="50" spans="2:10" ht="15.75" thickBot="1" x14ac:dyDescent="0.3">
      <c r="B50" s="97"/>
      <c r="C50" s="62" t="s">
        <v>64</v>
      </c>
      <c r="D50" s="59"/>
      <c r="E50" s="52">
        <f>SUM(E48-E49)</f>
        <v>0</v>
      </c>
      <c r="F50" s="122"/>
      <c r="G50" s="116"/>
      <c r="H50" s="117"/>
      <c r="J50" s="27"/>
    </row>
    <row r="52" spans="2:10" ht="28.5" customHeight="1" x14ac:dyDescent="0.25">
      <c r="B52" s="15" t="s">
        <v>65</v>
      </c>
      <c r="C52" s="16"/>
    </row>
    <row r="53" spans="2:10" x14ac:dyDescent="0.25">
      <c r="B53" s="15" t="s">
        <v>66</v>
      </c>
      <c r="C53" s="16"/>
    </row>
    <row r="54" spans="2:10" ht="30" customHeight="1" x14ac:dyDescent="0.25">
      <c r="B54" s="15" t="s">
        <v>67</v>
      </c>
      <c r="C54" s="16"/>
    </row>
    <row r="55" spans="2:10" ht="18" customHeight="1" x14ac:dyDescent="0.25">
      <c r="B55" s="15" t="s">
        <v>66</v>
      </c>
      <c r="C55" s="16"/>
    </row>
    <row r="56" spans="2:10" ht="15.75" thickBot="1" x14ac:dyDescent="0.3"/>
    <row r="57" spans="2:10" ht="80.25" customHeight="1" x14ac:dyDescent="0.25">
      <c r="B57" s="70" t="s">
        <v>68</v>
      </c>
      <c r="C57" s="71"/>
      <c r="D57" s="2"/>
      <c r="E57" s="2"/>
      <c r="F57" s="3"/>
    </row>
    <row r="58" spans="2:10" ht="30" customHeight="1" x14ac:dyDescent="0.25">
      <c r="B58" s="67" t="s">
        <v>69</v>
      </c>
      <c r="C58" s="68"/>
      <c r="D58" s="7"/>
      <c r="E58" s="7"/>
      <c r="F58" s="4"/>
    </row>
    <row r="59" spans="2:10" ht="44.25" customHeight="1" x14ac:dyDescent="0.25">
      <c r="B59" s="67" t="s">
        <v>70</v>
      </c>
      <c r="C59" s="68"/>
      <c r="D59" s="6"/>
      <c r="E59" s="6"/>
      <c r="F59" s="5"/>
    </row>
    <row r="60" spans="2:10" ht="154.5" customHeight="1" x14ac:dyDescent="0.25">
      <c r="B60" s="67" t="s">
        <v>71</v>
      </c>
      <c r="C60" s="68"/>
      <c r="D60" s="72" t="s">
        <v>72</v>
      </c>
      <c r="E60" s="72"/>
      <c r="F60" s="73"/>
    </row>
    <row r="61" spans="2:10" ht="99.95" customHeight="1" x14ac:dyDescent="0.25">
      <c r="B61" s="67" t="s">
        <v>73</v>
      </c>
      <c r="C61" s="68"/>
      <c r="D61" s="72" t="s">
        <v>74</v>
      </c>
      <c r="E61" s="72"/>
      <c r="F61" s="73"/>
    </row>
    <row r="62" spans="2:10" ht="45" customHeight="1" x14ac:dyDescent="0.25">
      <c r="B62" s="67" t="s">
        <v>75</v>
      </c>
      <c r="C62" s="68"/>
      <c r="D62" s="6"/>
      <c r="E62" s="6"/>
      <c r="F62" s="5"/>
    </row>
    <row r="63" spans="2:10" ht="45" customHeight="1" x14ac:dyDescent="0.25">
      <c r="B63" s="67" t="s">
        <v>80</v>
      </c>
      <c r="C63" s="68"/>
      <c r="D63" s="6"/>
      <c r="E63" s="6"/>
      <c r="F63" s="5"/>
    </row>
    <row r="64" spans="2:10" ht="39.950000000000003" customHeight="1" x14ac:dyDescent="0.25">
      <c r="B64" s="67" t="s">
        <v>78</v>
      </c>
      <c r="C64" s="68"/>
      <c r="D64" s="6"/>
      <c r="E64" s="6"/>
      <c r="F64" s="5"/>
    </row>
    <row r="65" spans="2:6" ht="45" customHeight="1" x14ac:dyDescent="0.25">
      <c r="B65" s="67" t="s">
        <v>79</v>
      </c>
      <c r="C65" s="68"/>
      <c r="D65" s="6"/>
      <c r="E65" s="6"/>
      <c r="F65" s="5"/>
    </row>
    <row r="66" spans="2:6" ht="114.95" customHeight="1" thickBot="1" x14ac:dyDescent="0.3">
      <c r="B66" s="69" t="s">
        <v>76</v>
      </c>
      <c r="C66" s="65"/>
      <c r="D66" s="65" t="s">
        <v>77</v>
      </c>
      <c r="E66" s="65"/>
      <c r="F66" s="66"/>
    </row>
  </sheetData>
  <sheetProtection algorithmName="SHA-512" hashValue="d6p3mKnvVDg2U6kcNE8y5hBX7R0x9D+3OOYtvy8EvVJ61Ap8nS8X34pPOrGiBg8Ndsk/ZrFKA7yEndpP9zu4Rg==" saltValue="TvSw88HHf/HCf2MU6E5t2A==" spinCount="100000" sheet="1" objects="1" scenarios="1" selectLockedCells="1"/>
  <mergeCells count="53">
    <mergeCell ref="B5:B12"/>
    <mergeCell ref="G5:G7"/>
    <mergeCell ref="G8:G12"/>
    <mergeCell ref="H5:H12"/>
    <mergeCell ref="B14:B19"/>
    <mergeCell ref="H14:H19"/>
    <mergeCell ref="E8:E11"/>
    <mergeCell ref="E14:E25"/>
    <mergeCell ref="G30:G35"/>
    <mergeCell ref="H30:H35"/>
    <mergeCell ref="C29:D29"/>
    <mergeCell ref="F28:F35"/>
    <mergeCell ref="C26:D26"/>
    <mergeCell ref="H20:H28"/>
    <mergeCell ref="B38:B47"/>
    <mergeCell ref="G38:H39"/>
    <mergeCell ref="G40:H43"/>
    <mergeCell ref="G45:H48"/>
    <mergeCell ref="B48:B50"/>
    <mergeCell ref="G50:H50"/>
    <mergeCell ref="G44:H44"/>
    <mergeCell ref="G49:H49"/>
    <mergeCell ref="F38:F50"/>
    <mergeCell ref="D43:D44"/>
    <mergeCell ref="F3:H3"/>
    <mergeCell ref="D3:E3"/>
    <mergeCell ref="B13:H13"/>
    <mergeCell ref="B37:H37"/>
    <mergeCell ref="G14:G18"/>
    <mergeCell ref="C31:D31"/>
    <mergeCell ref="C32:D32"/>
    <mergeCell ref="C33:D33"/>
    <mergeCell ref="C34:D34"/>
    <mergeCell ref="C35:D35"/>
    <mergeCell ref="C36:D36"/>
    <mergeCell ref="F36:H36"/>
    <mergeCell ref="C30:D30"/>
    <mergeCell ref="B20:B25"/>
    <mergeCell ref="G20:G28"/>
    <mergeCell ref="B30:B35"/>
    <mergeCell ref="B57:C57"/>
    <mergeCell ref="B58:C58"/>
    <mergeCell ref="B59:C59"/>
    <mergeCell ref="D61:F61"/>
    <mergeCell ref="D60:F60"/>
    <mergeCell ref="D66:F66"/>
    <mergeCell ref="B64:C64"/>
    <mergeCell ref="B65:C65"/>
    <mergeCell ref="B66:C66"/>
    <mergeCell ref="B60:C60"/>
    <mergeCell ref="B61:C61"/>
    <mergeCell ref="B62:C62"/>
    <mergeCell ref="B63:C63"/>
  </mergeCells>
  <pageMargins left="0.7" right="0.7" top="0.75" bottom="0.75" header="0.3" footer="0.3"/>
  <pageSetup paperSize="9" orientation="portrait" r:id="rId1"/>
  <headerFooter>
    <oddFooter>&amp;L_x000D_&amp;1#&amp;"Calibri"&amp;10&amp;K000000         Internal</oddFooter>
  </headerFooter>
  <ignoredErrors>
    <ignoredError sqref="D4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A3E7-95E0-4CAF-9950-1F7A8A0F9524}">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0D2D8DF5C0D34085C9E8F15A2D0CFF" ma:contentTypeVersion="21" ma:contentTypeDescription="Create a new document." ma:contentTypeScope="" ma:versionID="b09d3db158392b8e82a88a6cbfb28e79">
  <xsd:schema xmlns:xsd="http://www.w3.org/2001/XMLSchema" xmlns:xs="http://www.w3.org/2001/XMLSchema" xmlns:p="http://schemas.microsoft.com/office/2006/metadata/properties" xmlns:ns1="http://schemas.microsoft.com/sharepoint/v3" xmlns:ns2="69b38778-5378-48ca-8fc8-27f7c06c6f29" xmlns:ns3="bf830c5d-3b53-46bc-88c3-b68824916e0d" targetNamespace="http://schemas.microsoft.com/office/2006/metadata/properties" ma:root="true" ma:fieldsID="fef75f8df9fbc8eee80d97669ac11f17" ns1:_="" ns2:_="" ns3:_="">
    <xsd:import namespace="http://schemas.microsoft.com/sharepoint/v3"/>
    <xsd:import namespace="69b38778-5378-48ca-8fc8-27f7c06c6f29"/>
    <xsd:import namespace="bf830c5d-3b53-46bc-88c3-b68824916e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b38778-5378-48ca-8fc8-27f7c06c6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5909f0d-532e-4a41-b085-10eb0f0e48b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830c5d-3b53-46bc-88c3-b68824916e0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daf5f0f-9a6c-439f-af35-8ee9349192b1}" ma:internalName="TaxCatchAll" ma:showField="CatchAllData" ma:web="bf830c5d-3b53-46bc-88c3-b68824916e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830c5d-3b53-46bc-88c3-b68824916e0d" xsi:nil="true"/>
    <lcf76f155ced4ddcb4097134ff3c332f xmlns="69b38778-5378-48ca-8fc8-27f7c06c6f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6F39FC-0BD7-4462-9430-F1838CEC6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38778-5378-48ca-8fc8-27f7c06c6f29"/>
    <ds:schemaRef ds:uri="bf830c5d-3b53-46bc-88c3-b68824916e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417EA9-A972-40FA-9541-272D02E9818C}">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bf830c5d-3b53-46bc-88c3-b68824916e0d"/>
    <ds:schemaRef ds:uri="69b38778-5378-48ca-8fc8-27f7c06c6f29"/>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3DE44F2F-D2E7-403C-A36E-C6DA37766B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 Price</dc:creator>
  <cp:keywords/>
  <dc:description/>
  <cp:lastModifiedBy>Daniel Fielding</cp:lastModifiedBy>
  <cp:revision/>
  <dcterms:created xsi:type="dcterms:W3CDTF">2025-10-20T15:38:59Z</dcterms:created>
  <dcterms:modified xsi:type="dcterms:W3CDTF">2026-03-13T12:44:36Z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071a7c-75cf-425a-8429-39b6c8c276fe_Enabled">
    <vt:lpwstr>true</vt:lpwstr>
  </property>
  <property fmtid="{D5CDD505-2E9C-101B-9397-08002B2CF9AE}" pid="3" name="MSIP_Label_66071a7c-75cf-425a-8429-39b6c8c276fe_SetDate">
    <vt:lpwstr>2025-10-20T21:15:45Z</vt:lpwstr>
  </property>
  <property fmtid="{D5CDD505-2E9C-101B-9397-08002B2CF9AE}" pid="4" name="MSIP_Label_66071a7c-75cf-425a-8429-39b6c8c276fe_Method">
    <vt:lpwstr>Standard</vt:lpwstr>
  </property>
  <property fmtid="{D5CDD505-2E9C-101B-9397-08002B2CF9AE}" pid="5" name="MSIP_Label_66071a7c-75cf-425a-8429-39b6c8c276fe_Name">
    <vt:lpwstr>Internal</vt:lpwstr>
  </property>
  <property fmtid="{D5CDD505-2E9C-101B-9397-08002B2CF9AE}" pid="6" name="MSIP_Label_66071a7c-75cf-425a-8429-39b6c8c276fe_SiteId">
    <vt:lpwstr>74ec6623-491a-4f44-9874-69ffcc3bb299</vt:lpwstr>
  </property>
  <property fmtid="{D5CDD505-2E9C-101B-9397-08002B2CF9AE}" pid="7" name="MSIP_Label_66071a7c-75cf-425a-8429-39b6c8c276fe_ActionId">
    <vt:lpwstr>fdcd21f4-a505-431a-a003-7e836505cf9e</vt:lpwstr>
  </property>
  <property fmtid="{D5CDD505-2E9C-101B-9397-08002B2CF9AE}" pid="8" name="MSIP_Label_66071a7c-75cf-425a-8429-39b6c8c276fe_ContentBits">
    <vt:lpwstr>2</vt:lpwstr>
  </property>
  <property fmtid="{D5CDD505-2E9C-101B-9397-08002B2CF9AE}" pid="9" name="MSIP_Label_66071a7c-75cf-425a-8429-39b6c8c276fe_Tag">
    <vt:lpwstr>10, 3, 0, 1</vt:lpwstr>
  </property>
  <property fmtid="{D5CDD505-2E9C-101B-9397-08002B2CF9AE}" pid="10" name="ContentTypeId">
    <vt:lpwstr>0x010100170D2D8DF5C0D34085C9E8F15A2D0CFF</vt:lpwstr>
  </property>
  <property fmtid="{D5CDD505-2E9C-101B-9397-08002B2CF9AE}" pid="11" name="MediaServiceImageTags">
    <vt:lpwstr/>
  </property>
</Properties>
</file>